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at\Desktop\학사조교\23.01\"/>
    </mc:Choice>
  </mc:AlternateContent>
  <xr:revisionPtr revIDLastSave="0" documentId="13_ncr:1_{5A348D9C-3268-4B5B-A840-2306F61C39DE}" xr6:coauthVersionLast="47" xr6:coauthVersionMax="47" xr10:uidLastSave="{00000000-0000-0000-0000-000000000000}"/>
  <bookViews>
    <workbookView xWindow="2610" yWindow="135" windowWidth="23685" windowHeight="15480" xr2:uid="{D32240B0-813A-44C5-837A-3902AB5FEAFA}"/>
  </bookViews>
  <sheets>
    <sheet name="통계보험" sheetId="3" r:id="rId1"/>
  </sheets>
  <definedNames>
    <definedName name="_xlnm._FilterDatabase" localSheetId="0" hidden="1">통계보험!$A$2:$I$2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J19" i="3" s="1"/>
  <c r="H26" i="3"/>
  <c r="I21" i="3" s="1"/>
  <c r="J21" i="3" s="1"/>
  <c r="H16" i="3"/>
  <c r="I6" i="3" s="1"/>
  <c r="J6" i="3" s="1"/>
  <c r="I13" i="3" l="1"/>
  <c r="J13" i="3" s="1"/>
  <c r="I5" i="3"/>
  <c r="J5" i="3" s="1"/>
  <c r="I20" i="3"/>
  <c r="J20" i="3" s="1"/>
  <c r="I11" i="3"/>
  <c r="J11" i="3" s="1"/>
  <c r="I4" i="3"/>
  <c r="J4" i="3" s="1"/>
  <c r="H27" i="3"/>
  <c r="I9" i="3"/>
  <c r="J9" i="3" s="1"/>
  <c r="I24" i="3"/>
  <c r="J24" i="3" s="1"/>
  <c r="I12" i="3"/>
  <c r="J12" i="3" s="1"/>
  <c r="I17" i="3"/>
  <c r="J17" i="3" s="1"/>
  <c r="I25" i="3"/>
  <c r="J25" i="3" s="1"/>
  <c r="I3" i="3"/>
  <c r="J3" i="3" s="1"/>
  <c r="I8" i="3"/>
  <c r="J8" i="3" s="1"/>
  <c r="I23" i="3"/>
  <c r="J23" i="3" s="1"/>
  <c r="I18" i="3"/>
  <c r="J18" i="3" s="1"/>
  <c r="I10" i="3"/>
  <c r="J10" i="3" s="1"/>
  <c r="I15" i="3"/>
  <c r="J15" i="3" s="1"/>
  <c r="I7" i="3"/>
  <c r="J7" i="3" s="1"/>
  <c r="I22" i="3"/>
  <c r="J22" i="3" s="1"/>
  <c r="I14" i="3"/>
  <c r="J14" i="3" s="1"/>
  <c r="J16" i="3" l="1"/>
  <c r="J26" i="3"/>
  <c r="J27" i="3" s="1"/>
  <c r="I16" i="3"/>
  <c r="I26" i="3"/>
  <c r="I27" i="3" l="1"/>
</calcChain>
</file>

<file path=xl/sharedStrings.xml><?xml version="1.0" encoding="utf-8"?>
<sst xmlns="http://schemas.openxmlformats.org/spreadsheetml/2006/main" count="149" uniqueCount="90">
  <si>
    <t>Statistical Analysis System Advanced Ver</t>
  </si>
  <si>
    <t>이성우</t>
  </si>
  <si>
    <t>쏭즈캠퍼스</t>
  </si>
  <si>
    <t>보험</t>
    <phoneticPr fontId="2" type="noConversion"/>
  </si>
  <si>
    <t>통계</t>
    <phoneticPr fontId="2" type="noConversion"/>
  </si>
  <si>
    <t xml:space="preserve">회귀분석＋수리통계학 </t>
    <phoneticPr fontId="2" type="noConversion"/>
  </si>
  <si>
    <t>수리통계: 정진교 교수님/  회귀분석: 김재현 교수님</t>
    <phoneticPr fontId="2" type="noConversion"/>
  </si>
  <si>
    <t>유니와이즈</t>
    <phoneticPr fontId="2" type="noConversion"/>
  </si>
  <si>
    <t>보험</t>
    <phoneticPr fontId="2" type="noConversion"/>
  </si>
  <si>
    <t>23년 보험계리사 1차 보험법률 패키지</t>
  </si>
  <si>
    <t>미래보험교육원</t>
  </si>
  <si>
    <t>회귀분석+수리통계학</t>
    <phoneticPr fontId="2" type="noConversion"/>
  </si>
  <si>
    <t>김재현+정진교</t>
    <phoneticPr fontId="2" type="noConversion"/>
  </si>
  <si>
    <t>박후서</t>
  </si>
  <si>
    <t>이현미</t>
  </si>
  <si>
    <t>보험연수원</t>
  </si>
  <si>
    <t>보험수학 패키지A</t>
  </si>
  <si>
    <t>데이터분석 준전문가(ADSP)자격증 대비</t>
    <phoneticPr fontId="2" type="noConversion"/>
  </si>
  <si>
    <t>윤소영</t>
    <phoneticPr fontId="2" type="noConversion"/>
  </si>
  <si>
    <t>inflearn</t>
    <phoneticPr fontId="2" type="noConversion"/>
  </si>
  <si>
    <t>컴퓨터활용능력 1급 혼합 패키지(단기필기 + 정규실기)</t>
    <phoneticPr fontId="2" type="noConversion"/>
  </si>
  <si>
    <t>유동균</t>
    <phoneticPr fontId="2" type="noConversion"/>
  </si>
  <si>
    <t>아이티버팀목</t>
    <phoneticPr fontId="2" type="noConversion"/>
  </si>
  <si>
    <t>분야</t>
    <phoneticPr fontId="2" type="noConversion"/>
  </si>
  <si>
    <t>연번</t>
    <phoneticPr fontId="2" type="noConversion"/>
  </si>
  <si>
    <t>학번</t>
    <phoneticPr fontId="2" type="noConversion"/>
  </si>
  <si>
    <t>이름</t>
    <phoneticPr fontId="2" type="noConversion"/>
  </si>
  <si>
    <t>강의명</t>
    <phoneticPr fontId="2" type="noConversion"/>
  </si>
  <si>
    <t>강사명</t>
    <phoneticPr fontId="2" type="noConversion"/>
  </si>
  <si>
    <t>사이트</t>
    <phoneticPr fontId="2" type="noConversion"/>
  </si>
  <si>
    <t>수강료</t>
    <phoneticPr fontId="2" type="noConversion"/>
  </si>
  <si>
    <t>소 계</t>
    <phoneticPr fontId="2" type="noConversion"/>
  </si>
  <si>
    <t>1차 회계원리 패키지</t>
  </si>
  <si>
    <t xml:space="preserve">23년 보험계약법 </t>
  </si>
  <si>
    <t>계리모형론1</t>
  </si>
  <si>
    <t>금융공학</t>
  </si>
  <si>
    <t>보험계약법</t>
  </si>
  <si>
    <t>보험수리1</t>
  </si>
  <si>
    <t>연금수리학</t>
  </si>
  <si>
    <t>재무회계</t>
  </si>
  <si>
    <t>이승준, 엄윤</t>
  </si>
  <si>
    <t>박후서 &amp; 정화영</t>
  </si>
  <si>
    <t>하홍준</t>
  </si>
  <si>
    <t>이수용</t>
  </si>
  <si>
    <t>유지원</t>
  </si>
  <si>
    <t>이승준</t>
  </si>
  <si>
    <t>로이즈학원</t>
  </si>
  <si>
    <t>FTA 관세경영아카데미</t>
  </si>
  <si>
    <t>합 계</t>
    <phoneticPr fontId="2" type="noConversion"/>
  </si>
  <si>
    <t>지원금액</t>
    <phoneticPr fontId="2" type="noConversion"/>
  </si>
  <si>
    <t>학생 지불 금액</t>
    <phoneticPr fontId="2" type="noConversion"/>
  </si>
  <si>
    <t>2022 겨울방학 동영상강의 지원 신청자 목록 최종</t>
    <phoneticPr fontId="2" type="noConversion"/>
  </si>
  <si>
    <t>2019**28</t>
  </si>
  <si>
    <t>2019**64</t>
  </si>
  <si>
    <t>2019**26</t>
  </si>
  <si>
    <t>2017**56</t>
  </si>
  <si>
    <t>2018**34</t>
  </si>
  <si>
    <t>2020**93</t>
  </si>
  <si>
    <t>2021**51</t>
  </si>
  <si>
    <t>2020**65</t>
  </si>
  <si>
    <t>2019**07</t>
  </si>
  <si>
    <t>2019**36</t>
  </si>
  <si>
    <t>2021**62</t>
  </si>
  <si>
    <t>2017**57</t>
  </si>
  <si>
    <t>2017**62</t>
  </si>
  <si>
    <t>2019**33</t>
  </si>
  <si>
    <t>2020**24</t>
  </si>
  <si>
    <t>2021**48</t>
  </si>
  <si>
    <t>2021**68</t>
  </si>
  <si>
    <t>2021**58</t>
  </si>
  <si>
    <t>김*준, 민*서</t>
    <phoneticPr fontId="2" type="noConversion"/>
  </si>
  <si>
    <t>현*서, 안*민</t>
    <phoneticPr fontId="2" type="noConversion"/>
  </si>
  <si>
    <t>김*욱, 김*우</t>
    <phoneticPr fontId="2" type="noConversion"/>
  </si>
  <si>
    <t>홍*규</t>
    <phoneticPr fontId="2" type="noConversion"/>
  </si>
  <si>
    <t>이*선</t>
    <phoneticPr fontId="2" type="noConversion"/>
  </si>
  <si>
    <t>권*석</t>
    <phoneticPr fontId="2" type="noConversion"/>
  </si>
  <si>
    <t>김*윤,윤*웅</t>
    <phoneticPr fontId="2" type="noConversion"/>
  </si>
  <si>
    <t>김*은,김*정,서*준</t>
    <phoneticPr fontId="2" type="noConversion"/>
  </si>
  <si>
    <t>김*연</t>
    <phoneticPr fontId="2" type="noConversion"/>
  </si>
  <si>
    <t>나*원, 이*원</t>
    <phoneticPr fontId="2" type="noConversion"/>
  </si>
  <si>
    <t>윤*, 권*희</t>
    <phoneticPr fontId="2" type="noConversion"/>
  </si>
  <si>
    <t>윤*웅, 김*윤</t>
    <phoneticPr fontId="2" type="noConversion"/>
  </si>
  <si>
    <t>조*라, 송*민</t>
    <phoneticPr fontId="2" type="noConversion"/>
  </si>
  <si>
    <t>김*재</t>
    <phoneticPr fontId="2" type="noConversion"/>
  </si>
  <si>
    <t>김*훈</t>
    <phoneticPr fontId="2" type="noConversion"/>
  </si>
  <si>
    <t>하*민</t>
    <phoneticPr fontId="2" type="noConversion"/>
  </si>
  <si>
    <t>고*영</t>
    <phoneticPr fontId="2" type="noConversion"/>
  </si>
  <si>
    <t>이*령</t>
    <phoneticPr fontId="2" type="noConversion"/>
  </si>
  <si>
    <t>권*희</t>
    <phoneticPr fontId="2" type="noConversion"/>
  </si>
  <si>
    <t>43,800+54,500 = 98,300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</si>
</sst>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3" fontId="5" fillId="0" borderId="1" xfId="0" applyNumberFormat="1" applyFont="1" applyBorder="1">
      <alignment vertical="center"/>
    </xf>
    <xf numFmtId="41" fontId="0" fillId="0" borderId="0" xfId="1" applyFont="1">
      <alignment vertical="center"/>
    </xf>
    <xf numFmtId="41" fontId="5" fillId="0" borderId="1" xfId="1" applyFont="1" applyBorder="1">
      <alignment vertical="center"/>
    </xf>
    <xf numFmtId="41" fontId="3" fillId="0" borderId="0" xfId="1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41" fontId="7" fillId="0" borderId="1" xfId="1" applyFont="1" applyBorder="1">
      <alignment vertical="center"/>
    </xf>
    <xf numFmtId="3" fontId="7" fillId="0" borderId="1" xfId="0" applyNumberFormat="1" applyFont="1" applyBorder="1">
      <alignment vertical="center"/>
    </xf>
    <xf numFmtId="41" fontId="4" fillId="5" borderId="0" xfId="0" applyNumberFormat="1" applyFont="1" applyFill="1">
      <alignment vertical="center"/>
    </xf>
    <xf numFmtId="41" fontId="4" fillId="6" borderId="0" xfId="0" applyNumberFormat="1" applyFont="1" applyFill="1">
      <alignment vertical="center"/>
    </xf>
    <xf numFmtId="4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7188-CF80-43E9-9461-335BA0D981CC}">
  <sheetPr>
    <tabColor rgb="FFFFFF00"/>
  </sheetPr>
  <dimension ref="A1:K27"/>
  <sheetViews>
    <sheetView tabSelected="1" workbookViewId="0">
      <selection sqref="A1:J1"/>
    </sheetView>
  </sheetViews>
  <sheetFormatPr defaultRowHeight="16.5" x14ac:dyDescent="0.3"/>
  <cols>
    <col min="1" max="1" width="6.125" customWidth="1"/>
    <col min="3" max="3" width="9.5" bestFit="1" customWidth="1"/>
    <col min="4" max="4" width="18.125" customWidth="1"/>
    <col min="5" max="5" width="34.125" customWidth="1"/>
    <col min="6" max="6" width="15.125" customWidth="1"/>
    <col min="7" max="7" width="13.625" customWidth="1"/>
    <col min="8" max="8" width="12.375" bestFit="1" customWidth="1"/>
    <col min="9" max="9" width="14.25" customWidth="1"/>
    <col min="10" max="10" width="13.125" customWidth="1"/>
  </cols>
  <sheetData>
    <row r="1" spans="1:10" ht="30" customHeight="1" x14ac:dyDescent="0.3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49</v>
      </c>
      <c r="J2" s="11" t="s">
        <v>50</v>
      </c>
    </row>
    <row r="3" spans="1:10" s="1" customFormat="1" ht="17.25" x14ac:dyDescent="0.3">
      <c r="A3" s="1" t="s">
        <v>8</v>
      </c>
      <c r="B3" s="1">
        <v>1</v>
      </c>
      <c r="C3" t="s">
        <v>52</v>
      </c>
      <c r="D3" s="1" t="s">
        <v>70</v>
      </c>
      <c r="E3" t="s">
        <v>32</v>
      </c>
      <c r="F3" t="s">
        <v>40</v>
      </c>
      <c r="G3" t="s">
        <v>10</v>
      </c>
      <c r="H3" s="4">
        <v>399000</v>
      </c>
      <c r="I3" s="4">
        <f>ROUND(H3/$H$16*1000000,-2)</f>
        <v>101600</v>
      </c>
      <c r="J3" s="14">
        <f>H3-I3</f>
        <v>297400</v>
      </c>
    </row>
    <row r="4" spans="1:10" s="1" customFormat="1" ht="17.25" x14ac:dyDescent="0.3">
      <c r="A4" t="s">
        <v>8</v>
      </c>
      <c r="B4" s="1">
        <v>2</v>
      </c>
      <c r="C4" t="s">
        <v>53</v>
      </c>
      <c r="D4" t="s">
        <v>71</v>
      </c>
      <c r="E4" t="s">
        <v>9</v>
      </c>
      <c r="F4" t="s">
        <v>41</v>
      </c>
      <c r="G4" t="s">
        <v>10</v>
      </c>
      <c r="H4" s="4">
        <v>560000</v>
      </c>
      <c r="I4" s="4">
        <f t="shared" ref="I4:I15" si="0">ROUND(H4/$H$16*1000000,-2)</f>
        <v>142500</v>
      </c>
      <c r="J4" s="14">
        <f t="shared" ref="J4:J25" si="1">H4-I4</f>
        <v>417500</v>
      </c>
    </row>
    <row r="5" spans="1:10" ht="17.25" x14ac:dyDescent="0.3">
      <c r="A5" t="s">
        <v>8</v>
      </c>
      <c r="B5" s="1">
        <v>3</v>
      </c>
      <c r="C5" t="s">
        <v>54</v>
      </c>
      <c r="D5" t="s">
        <v>72</v>
      </c>
      <c r="E5" t="s">
        <v>33</v>
      </c>
      <c r="F5" t="s">
        <v>13</v>
      </c>
      <c r="G5" t="s">
        <v>10</v>
      </c>
      <c r="H5" s="4">
        <v>260000</v>
      </c>
      <c r="I5" s="4">
        <f t="shared" si="0"/>
        <v>66200</v>
      </c>
      <c r="J5" s="14">
        <f t="shared" si="1"/>
        <v>193800</v>
      </c>
    </row>
    <row r="6" spans="1:10" ht="17.25" x14ac:dyDescent="0.3">
      <c r="A6" t="s">
        <v>8</v>
      </c>
      <c r="B6" s="1">
        <v>4</v>
      </c>
      <c r="C6" t="s">
        <v>55</v>
      </c>
      <c r="D6" t="s">
        <v>73</v>
      </c>
      <c r="E6" t="s">
        <v>34</v>
      </c>
      <c r="F6" t="s">
        <v>14</v>
      </c>
      <c r="G6" t="s">
        <v>15</v>
      </c>
      <c r="H6" s="4">
        <v>250000</v>
      </c>
      <c r="I6" s="4">
        <f t="shared" si="0"/>
        <v>63600</v>
      </c>
      <c r="J6" s="14">
        <f t="shared" si="1"/>
        <v>186400</v>
      </c>
    </row>
    <row r="7" spans="1:10" ht="17.25" x14ac:dyDescent="0.3">
      <c r="A7" t="s">
        <v>3</v>
      </c>
      <c r="B7" s="1">
        <v>5</v>
      </c>
      <c r="C7" t="s">
        <v>56</v>
      </c>
      <c r="D7" t="s">
        <v>74</v>
      </c>
      <c r="E7" t="s">
        <v>35</v>
      </c>
      <c r="F7" t="s">
        <v>42</v>
      </c>
      <c r="G7" t="s">
        <v>46</v>
      </c>
      <c r="H7" s="4">
        <v>350000</v>
      </c>
      <c r="I7" s="4">
        <f t="shared" si="0"/>
        <v>89100</v>
      </c>
      <c r="J7" s="14">
        <f t="shared" si="1"/>
        <v>260900</v>
      </c>
    </row>
    <row r="8" spans="1:10" ht="17.25" x14ac:dyDescent="0.3">
      <c r="A8" t="s">
        <v>8</v>
      </c>
      <c r="B8" s="1">
        <v>6</v>
      </c>
      <c r="C8" t="s">
        <v>57</v>
      </c>
      <c r="D8" t="s">
        <v>75</v>
      </c>
      <c r="E8" t="s">
        <v>36</v>
      </c>
      <c r="F8" t="s">
        <v>13</v>
      </c>
      <c r="G8" t="s">
        <v>10</v>
      </c>
      <c r="H8" s="4">
        <v>260000</v>
      </c>
      <c r="I8" s="4">
        <f t="shared" si="0"/>
        <v>66200</v>
      </c>
      <c r="J8" s="14">
        <f t="shared" si="1"/>
        <v>193800</v>
      </c>
    </row>
    <row r="9" spans="1:10" ht="17.25" x14ac:dyDescent="0.3">
      <c r="A9" t="s">
        <v>8</v>
      </c>
      <c r="B9" s="1">
        <v>7</v>
      </c>
      <c r="C9" t="s">
        <v>58</v>
      </c>
      <c r="D9" t="s">
        <v>76</v>
      </c>
      <c r="E9" t="s">
        <v>37</v>
      </c>
      <c r="F9" t="s">
        <v>42</v>
      </c>
      <c r="G9" t="s">
        <v>46</v>
      </c>
      <c r="H9" s="4">
        <v>280000</v>
      </c>
      <c r="I9" s="4">
        <f t="shared" si="0"/>
        <v>71300</v>
      </c>
      <c r="J9" s="14">
        <f t="shared" si="1"/>
        <v>208700</v>
      </c>
    </row>
    <row r="10" spans="1:10" ht="17.25" x14ac:dyDescent="0.3">
      <c r="A10" t="s">
        <v>3</v>
      </c>
      <c r="B10" s="1">
        <v>8</v>
      </c>
      <c r="C10" t="s">
        <v>59</v>
      </c>
      <c r="D10" t="s">
        <v>77</v>
      </c>
      <c r="E10" t="s">
        <v>16</v>
      </c>
      <c r="F10" t="s">
        <v>42</v>
      </c>
      <c r="G10" t="s">
        <v>46</v>
      </c>
      <c r="H10" s="6">
        <v>480000</v>
      </c>
      <c r="I10" s="4">
        <f t="shared" si="0"/>
        <v>122200</v>
      </c>
      <c r="J10" s="14">
        <f t="shared" si="1"/>
        <v>357800</v>
      </c>
    </row>
    <row r="11" spans="1:10" ht="17.25" x14ac:dyDescent="0.3">
      <c r="A11" s="1" t="s">
        <v>8</v>
      </c>
      <c r="B11" s="1">
        <v>9</v>
      </c>
      <c r="C11" t="s">
        <v>60</v>
      </c>
      <c r="D11" t="s">
        <v>78</v>
      </c>
      <c r="E11" t="s">
        <v>38</v>
      </c>
      <c r="F11" t="s">
        <v>43</v>
      </c>
      <c r="G11" t="s">
        <v>15</v>
      </c>
      <c r="H11" s="4">
        <v>290000</v>
      </c>
      <c r="I11" s="4">
        <f t="shared" si="0"/>
        <v>73800</v>
      </c>
      <c r="J11" s="14">
        <f t="shared" si="1"/>
        <v>216200</v>
      </c>
    </row>
    <row r="12" spans="1:10" ht="17.25" x14ac:dyDescent="0.3">
      <c r="A12" t="s">
        <v>8</v>
      </c>
      <c r="B12" s="1">
        <v>10</v>
      </c>
      <c r="C12" t="s">
        <v>61</v>
      </c>
      <c r="D12" t="s">
        <v>79</v>
      </c>
      <c r="E12" t="s">
        <v>39</v>
      </c>
      <c r="F12" t="s">
        <v>44</v>
      </c>
      <c r="G12" t="s">
        <v>47</v>
      </c>
      <c r="H12" s="4">
        <v>160000</v>
      </c>
      <c r="I12" s="4">
        <f t="shared" si="0"/>
        <v>40700</v>
      </c>
      <c r="J12" s="14">
        <f t="shared" si="1"/>
        <v>119300</v>
      </c>
    </row>
    <row r="13" spans="1:10" ht="17.25" x14ac:dyDescent="0.3">
      <c r="A13" t="s">
        <v>8</v>
      </c>
      <c r="B13" s="1">
        <v>11</v>
      </c>
      <c r="C13" t="s">
        <v>62</v>
      </c>
      <c r="D13" t="s">
        <v>80</v>
      </c>
      <c r="E13" t="s">
        <v>39</v>
      </c>
      <c r="F13" t="s">
        <v>45</v>
      </c>
      <c r="G13" t="s">
        <v>10</v>
      </c>
      <c r="H13" s="4">
        <v>240000</v>
      </c>
      <c r="I13" s="4">
        <f t="shared" si="0"/>
        <v>61100</v>
      </c>
      <c r="J13" s="14">
        <f t="shared" si="1"/>
        <v>178900</v>
      </c>
    </row>
    <row r="14" spans="1:10" ht="17.25" x14ac:dyDescent="0.3">
      <c r="A14" t="s">
        <v>3</v>
      </c>
      <c r="B14" s="1">
        <v>12</v>
      </c>
      <c r="C14" t="s">
        <v>58</v>
      </c>
      <c r="D14" t="s">
        <v>81</v>
      </c>
      <c r="E14" t="s">
        <v>39</v>
      </c>
      <c r="F14" t="s">
        <v>44</v>
      </c>
      <c r="G14" t="s">
        <v>47</v>
      </c>
      <c r="H14" s="4">
        <v>160000</v>
      </c>
      <c r="I14" s="4">
        <f t="shared" si="0"/>
        <v>40700</v>
      </c>
      <c r="J14" s="14">
        <f t="shared" si="1"/>
        <v>119300</v>
      </c>
    </row>
    <row r="15" spans="1:10" ht="17.25" x14ac:dyDescent="0.3">
      <c r="A15" t="s">
        <v>8</v>
      </c>
      <c r="B15" s="1">
        <v>13</v>
      </c>
      <c r="C15" t="s">
        <v>63</v>
      </c>
      <c r="D15" t="s">
        <v>82</v>
      </c>
      <c r="E15" t="s">
        <v>39</v>
      </c>
      <c r="F15" t="s">
        <v>45</v>
      </c>
      <c r="G15" t="s">
        <v>10</v>
      </c>
      <c r="H15" s="4">
        <v>240000</v>
      </c>
      <c r="I15" s="4">
        <f t="shared" si="0"/>
        <v>61100</v>
      </c>
      <c r="J15" s="14">
        <f t="shared" si="1"/>
        <v>178900</v>
      </c>
    </row>
    <row r="16" spans="1:10" ht="17.25" x14ac:dyDescent="0.3">
      <c r="A16" s="8" t="s">
        <v>31</v>
      </c>
      <c r="B16" s="8"/>
      <c r="C16" s="8"/>
      <c r="D16" s="8"/>
      <c r="E16" s="8"/>
      <c r="F16" s="8"/>
      <c r="G16" s="8"/>
      <c r="H16" s="5">
        <f>SUM(H3:H15)</f>
        <v>3929000</v>
      </c>
      <c r="I16" s="5">
        <f>SUM(I3:I15)</f>
        <v>1000100</v>
      </c>
      <c r="J16" s="12">
        <f>SUM(J3:J15)</f>
        <v>2928900</v>
      </c>
    </row>
    <row r="17" spans="1:11" ht="17.25" x14ac:dyDescent="0.3">
      <c r="A17" s="1" t="s">
        <v>4</v>
      </c>
      <c r="B17" s="1">
        <v>1</v>
      </c>
      <c r="C17" t="s">
        <v>64</v>
      </c>
      <c r="D17" t="s">
        <v>83</v>
      </c>
      <c r="E17" t="s">
        <v>5</v>
      </c>
      <c r="F17" t="s">
        <v>6</v>
      </c>
      <c r="G17" t="s">
        <v>7</v>
      </c>
      <c r="H17" s="4">
        <v>314500</v>
      </c>
      <c r="I17" s="4">
        <f>ROUND(H17/$H$26*1000000,-2)</f>
        <v>165400</v>
      </c>
      <c r="J17" s="15">
        <f t="shared" si="1"/>
        <v>149100</v>
      </c>
    </row>
    <row r="18" spans="1:11" ht="17.25" x14ac:dyDescent="0.3">
      <c r="A18" s="1" t="s">
        <v>4</v>
      </c>
      <c r="B18" s="1">
        <v>2</v>
      </c>
      <c r="C18" t="s">
        <v>65</v>
      </c>
      <c r="D18" s="1" t="s">
        <v>84</v>
      </c>
      <c r="E18" s="1" t="s">
        <v>0</v>
      </c>
      <c r="F18" s="1" t="s">
        <v>1</v>
      </c>
      <c r="G18" s="1" t="s">
        <v>2</v>
      </c>
      <c r="H18" s="6">
        <v>650000</v>
      </c>
      <c r="I18" s="4">
        <f t="shared" ref="I18:I25" si="2">ROUND(H18/$H$26*1000000,-2)</f>
        <v>341900</v>
      </c>
      <c r="J18" s="15">
        <f t="shared" si="1"/>
        <v>308100</v>
      </c>
    </row>
    <row r="19" spans="1:11" ht="17.25" x14ac:dyDescent="0.3">
      <c r="A19" t="s">
        <v>8</v>
      </c>
      <c r="B19" s="1">
        <v>3</v>
      </c>
      <c r="C19" t="s">
        <v>66</v>
      </c>
      <c r="D19" t="s">
        <v>85</v>
      </c>
      <c r="E19" t="s">
        <v>11</v>
      </c>
      <c r="F19" t="s">
        <v>12</v>
      </c>
      <c r="G19" t="s">
        <v>7</v>
      </c>
      <c r="H19" s="4">
        <v>314500</v>
      </c>
      <c r="I19" s="4">
        <f t="shared" si="2"/>
        <v>165400</v>
      </c>
      <c r="J19" s="15">
        <f t="shared" si="1"/>
        <v>149100</v>
      </c>
    </row>
    <row r="20" spans="1:11" ht="17.25" x14ac:dyDescent="0.3">
      <c r="A20" s="1" t="s">
        <v>4</v>
      </c>
      <c r="B20" s="1">
        <v>4</v>
      </c>
      <c r="C20" t="s">
        <v>67</v>
      </c>
      <c r="D20" t="s">
        <v>86</v>
      </c>
      <c r="E20" t="s">
        <v>17</v>
      </c>
      <c r="F20" t="s">
        <v>18</v>
      </c>
      <c r="G20" t="s">
        <v>19</v>
      </c>
      <c r="H20" s="4">
        <v>92400</v>
      </c>
      <c r="I20" s="4">
        <f t="shared" si="2"/>
        <v>48600</v>
      </c>
      <c r="J20" s="15">
        <f t="shared" si="1"/>
        <v>43800</v>
      </c>
      <c r="K20" t="s">
        <v>89</v>
      </c>
    </row>
    <row r="21" spans="1:11" ht="17.25" x14ac:dyDescent="0.3">
      <c r="A21" s="1" t="s">
        <v>4</v>
      </c>
      <c r="B21" s="1">
        <v>5</v>
      </c>
      <c r="C21" t="s">
        <v>67</v>
      </c>
      <c r="D21" t="s">
        <v>86</v>
      </c>
      <c r="E21" t="s">
        <v>20</v>
      </c>
      <c r="F21" t="s">
        <v>21</v>
      </c>
      <c r="G21" t="s">
        <v>22</v>
      </c>
      <c r="H21" s="4">
        <v>115000</v>
      </c>
      <c r="I21" s="4">
        <f t="shared" si="2"/>
        <v>60500</v>
      </c>
      <c r="J21" s="15">
        <f t="shared" si="1"/>
        <v>54500</v>
      </c>
      <c r="K21" s="16"/>
    </row>
    <row r="22" spans="1:11" ht="17.25" x14ac:dyDescent="0.3">
      <c r="A22" s="1" t="s">
        <v>4</v>
      </c>
      <c r="B22" s="1">
        <v>6</v>
      </c>
      <c r="C22" t="s">
        <v>68</v>
      </c>
      <c r="D22" t="s">
        <v>87</v>
      </c>
      <c r="E22" t="s">
        <v>17</v>
      </c>
      <c r="F22" t="s">
        <v>18</v>
      </c>
      <c r="G22" t="s">
        <v>19</v>
      </c>
      <c r="H22" s="4">
        <v>92400</v>
      </c>
      <c r="I22" s="4">
        <f t="shared" si="2"/>
        <v>48600</v>
      </c>
      <c r="J22" s="15">
        <f t="shared" si="1"/>
        <v>43800</v>
      </c>
      <c r="K22" t="s">
        <v>89</v>
      </c>
    </row>
    <row r="23" spans="1:11" ht="17.25" x14ac:dyDescent="0.3">
      <c r="A23" s="1" t="s">
        <v>4</v>
      </c>
      <c r="B23" s="1">
        <v>7</v>
      </c>
      <c r="C23" t="s">
        <v>68</v>
      </c>
      <c r="D23" t="s">
        <v>87</v>
      </c>
      <c r="E23" t="s">
        <v>20</v>
      </c>
      <c r="F23" t="s">
        <v>21</v>
      </c>
      <c r="G23" t="s">
        <v>22</v>
      </c>
      <c r="H23" s="4">
        <v>115000</v>
      </c>
      <c r="I23" s="4">
        <f t="shared" si="2"/>
        <v>60500</v>
      </c>
      <c r="J23" s="15">
        <f t="shared" si="1"/>
        <v>54500</v>
      </c>
    </row>
    <row r="24" spans="1:11" ht="17.25" x14ac:dyDescent="0.3">
      <c r="A24" s="1" t="s">
        <v>4</v>
      </c>
      <c r="B24" s="1">
        <v>8</v>
      </c>
      <c r="C24" t="s">
        <v>69</v>
      </c>
      <c r="D24" t="s">
        <v>88</v>
      </c>
      <c r="E24" t="s">
        <v>17</v>
      </c>
      <c r="F24" t="s">
        <v>18</v>
      </c>
      <c r="G24" t="s">
        <v>19</v>
      </c>
      <c r="H24" s="4">
        <v>92400</v>
      </c>
      <c r="I24" s="4">
        <f t="shared" si="2"/>
        <v>48600</v>
      </c>
      <c r="J24" s="15">
        <f t="shared" si="1"/>
        <v>43800</v>
      </c>
      <c r="K24" t="s">
        <v>89</v>
      </c>
    </row>
    <row r="25" spans="1:11" ht="17.25" x14ac:dyDescent="0.3">
      <c r="A25" s="1" t="s">
        <v>4</v>
      </c>
      <c r="B25" s="1">
        <v>9</v>
      </c>
      <c r="C25" t="s">
        <v>69</v>
      </c>
      <c r="D25" t="s">
        <v>88</v>
      </c>
      <c r="E25" t="s">
        <v>20</v>
      </c>
      <c r="F25" t="s">
        <v>21</v>
      </c>
      <c r="G25" t="s">
        <v>22</v>
      </c>
      <c r="H25" s="4">
        <v>115000</v>
      </c>
      <c r="I25" s="4">
        <f t="shared" si="2"/>
        <v>60500</v>
      </c>
      <c r="J25" s="15">
        <f t="shared" si="1"/>
        <v>54500</v>
      </c>
    </row>
    <row r="26" spans="1:11" ht="17.25" x14ac:dyDescent="0.3">
      <c r="A26" s="9" t="s">
        <v>31</v>
      </c>
      <c r="B26" s="9"/>
      <c r="C26" s="9"/>
      <c r="D26" s="9"/>
      <c r="E26" s="9"/>
      <c r="F26" s="9"/>
      <c r="G26" s="9"/>
      <c r="H26" s="3">
        <f>SUM(H17:H25)</f>
        <v>1901200</v>
      </c>
      <c r="I26" s="3">
        <f>SUM(I17:I25)</f>
        <v>1000000</v>
      </c>
      <c r="J26" s="13">
        <f>SUM(J17:J25)</f>
        <v>901200</v>
      </c>
    </row>
    <row r="27" spans="1:11" ht="17.25" x14ac:dyDescent="0.3">
      <c r="A27" s="10" t="s">
        <v>48</v>
      </c>
      <c r="B27" s="10"/>
      <c r="C27" s="10"/>
      <c r="D27" s="10"/>
      <c r="E27" s="10"/>
      <c r="F27" s="10"/>
      <c r="G27" s="10"/>
      <c r="H27" s="3">
        <f>SUM(H26,H16)</f>
        <v>5830200</v>
      </c>
      <c r="I27" s="3">
        <f>SUM(I26,I16)</f>
        <v>2000100</v>
      </c>
      <c r="J27" s="13">
        <f>SUM(J26,J16)</f>
        <v>3830100</v>
      </c>
    </row>
  </sheetData>
  <mergeCells count="4">
    <mergeCell ref="A1:J1"/>
    <mergeCell ref="A16:G16"/>
    <mergeCell ref="A26:G26"/>
    <mergeCell ref="A27:G27"/>
  </mergeCells>
  <phoneticPr fontId="2" type="noConversion"/>
  <pageMargins left="0.7" right="0.7" top="0.75" bottom="0.75" header="0.3" footer="0.3"/>
  <ignoredErrors>
    <ignoredError sqref="C3:C15 C17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통계보험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2022-12-30T05:42:13Z</dcterms:created>
  <dcterms:modified xsi:type="dcterms:W3CDTF">2023-01-04T10:47:34Z</dcterms:modified>
</cp:coreProperties>
</file>